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2" i="2" l="1"/>
  <c r="AQ12" i="2"/>
  <c r="AP12" i="2"/>
  <c r="AO12" i="2"/>
  <c r="AN12" i="2"/>
  <c r="AM12" i="2"/>
  <c r="AG12" i="2"/>
  <c r="AE12" i="2"/>
  <c r="AD12" i="2"/>
  <c r="AC12" i="2"/>
  <c r="AB12" i="2"/>
  <c r="AA12" i="2"/>
  <c r="W12" i="2"/>
  <c r="V12" i="2" s="1"/>
  <c r="U12" i="2"/>
  <c r="I16" i="2" s="1"/>
  <c r="T12" i="2"/>
  <c r="S12" i="2"/>
  <c r="R12" i="2"/>
  <c r="Q12" i="2"/>
  <c r="E16" i="2" s="1"/>
  <c r="K12" i="2"/>
  <c r="I12" i="2"/>
  <c r="H12" i="2"/>
  <c r="H16" i="2" s="1"/>
  <c r="G12" i="2"/>
  <c r="G16" i="2" s="1"/>
  <c r="F12" i="2"/>
  <c r="F16" i="2" s="1"/>
  <c r="E12" i="2"/>
  <c r="K16" i="2" l="1"/>
  <c r="J16" i="2" s="1"/>
  <c r="K18" i="2"/>
  <c r="AF12" i="2"/>
  <c r="K17" i="2"/>
  <c r="F17" i="2"/>
  <c r="F18" i="2" s="1"/>
  <c r="H17" i="2"/>
  <c r="E17" i="2"/>
  <c r="E18" i="2" s="1"/>
  <c r="G17" i="2"/>
  <c r="AR12" i="2"/>
  <c r="G18" i="2"/>
  <c r="I17" i="2"/>
  <c r="N17" i="2" l="1"/>
  <c r="L17" i="2"/>
  <c r="M17" i="2"/>
  <c r="L18" i="2"/>
  <c r="H18" i="2"/>
  <c r="N18" i="2" s="1"/>
  <c r="J17" i="2"/>
  <c r="O17" i="2"/>
  <c r="I18" i="2"/>
  <c r="M18" i="2" l="1"/>
  <c r="O18" i="2"/>
  <c r="J18" i="2"/>
</calcChain>
</file>

<file path=xl/sharedStrings.xml><?xml version="1.0" encoding="utf-8"?>
<sst xmlns="http://schemas.openxmlformats.org/spreadsheetml/2006/main" count="85" uniqueCount="36">
  <si>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</si>
  <si>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</si>
  <si>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</si>
  <si>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</si>
  <si>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</si>
  <si>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</si>
  <si>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</si>
  <si>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</si>
  <si>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</si>
  <si>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</si>
  <si>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</si>
  <si>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</si>
  <si>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</si>
  <si>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</si>
  <si>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KiimU = Kiimingin Urheilijat  (1938)</t>
  </si>
  <si>
    <t>IiU = Iin Urheilijat  (1945)</t>
  </si>
  <si>
    <t>1.</t>
  </si>
  <si>
    <t>KiimU</t>
  </si>
  <si>
    <t>Janne Lammela</t>
  </si>
  <si>
    <t>IiU</t>
  </si>
  <si>
    <t>4.</t>
  </si>
  <si>
    <t>7.</t>
  </si>
  <si>
    <t>8.</t>
  </si>
  <si>
    <t>17.12.1975</t>
  </si>
  <si>
    <t>Yli-Iin Naseva  (1931),  kasvattajaseura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</si>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</sst>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18</v>
      </c>
      <c r="C1" s="3"/>
      <c r="D1" s="4"/>
      <c r="E1" s="5" t="s">
        <v>23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9" t="s">
        <v>7</v>
      </c>
      <c r="F2" s="10"/>
      <c r="G2" s="10"/>
      <c r="H2" s="10"/>
      <c r="I2" s="16"/>
      <c r="J2" s="11"/>
      <c r="K2" s="37"/>
      <c r="L2" s="18" t="s">
        <v>26</v>
      </c>
      <c r="M2" s="10"/>
      <c r="N2" s="10"/>
      <c r="O2" s="17"/>
      <c r="P2" s="15"/>
      <c r="Q2" s="18" t="s">
        <v>27</v>
      </c>
      <c r="R2" s="10"/>
      <c r="S2" s="10"/>
      <c r="T2" s="10"/>
      <c r="U2" s="16"/>
      <c r="V2" s="17"/>
      <c r="W2" s="15"/>
      <c r="X2" s="40" t="s">
        <v>28</v>
      </c>
      <c r="Y2" s="41"/>
      <c r="Z2" s="42"/>
      <c r="AA2" s="9" t="s">
        <v>7</v>
      </c>
      <c r="AB2" s="10"/>
      <c r="AC2" s="10"/>
      <c r="AD2" s="10"/>
      <c r="AE2" s="16"/>
      <c r="AF2" s="11"/>
      <c r="AG2" s="37"/>
      <c r="AH2" s="18" t="s">
        <v>29</v>
      </c>
      <c r="AI2" s="10"/>
      <c r="AJ2" s="10"/>
      <c r="AK2" s="17"/>
      <c r="AL2" s="15"/>
      <c r="AM2" s="18" t="s">
        <v>27</v>
      </c>
      <c r="AN2" s="10"/>
      <c r="AO2" s="10"/>
      <c r="AP2" s="10"/>
      <c r="AQ2" s="16"/>
      <c r="AR2" s="17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3"/>
      <c r="L3" s="14" t="s">
        <v>4</v>
      </c>
      <c r="M3" s="14" t="s">
        <v>5</v>
      </c>
      <c r="N3" s="14" t="s">
        <v>30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3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3"/>
      <c r="AH3" s="14" t="s">
        <v>4</v>
      </c>
      <c r="AI3" s="14" t="s">
        <v>5</v>
      </c>
      <c r="AJ3" s="14" t="s">
        <v>30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6"/>
      <c r="I4" s="23"/>
      <c r="J4" s="44"/>
      <c r="K4" s="22"/>
      <c r="L4" s="45"/>
      <c r="M4" s="14"/>
      <c r="N4" s="14"/>
      <c r="O4" s="14"/>
      <c r="P4" s="19"/>
      <c r="Q4" s="23"/>
      <c r="R4" s="23"/>
      <c r="S4" s="36"/>
      <c r="T4" s="23"/>
      <c r="U4" s="23"/>
      <c r="V4" s="46"/>
      <c r="W4" s="22"/>
      <c r="X4" s="23">
        <v>2001</v>
      </c>
      <c r="Y4" s="23" t="s">
        <v>25</v>
      </c>
      <c r="Z4" s="2" t="s">
        <v>19</v>
      </c>
      <c r="AA4" s="23">
        <v>16</v>
      </c>
      <c r="AB4" s="23">
        <v>1</v>
      </c>
      <c r="AC4" s="23">
        <v>6</v>
      </c>
      <c r="AD4" s="23">
        <v>9</v>
      </c>
      <c r="AE4" s="23">
        <v>46</v>
      </c>
      <c r="AF4" s="30">
        <v>0.52869999999999995</v>
      </c>
      <c r="AG4" s="68">
        <v>87</v>
      </c>
      <c r="AH4" s="14"/>
      <c r="AI4" s="14"/>
      <c r="AJ4" s="14"/>
      <c r="AK4" s="14"/>
      <c r="AL4" s="19"/>
      <c r="AM4" s="23">
        <v>4</v>
      </c>
      <c r="AN4" s="23">
        <v>0</v>
      </c>
      <c r="AO4" s="23">
        <v>0</v>
      </c>
      <c r="AP4" s="23">
        <v>2</v>
      </c>
      <c r="AQ4" s="23">
        <v>8</v>
      </c>
      <c r="AR4" s="47">
        <v>0.5</v>
      </c>
      <c r="AS4" s="1">
        <v>16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6"/>
      <c r="I5" s="23"/>
      <c r="J5" s="44"/>
      <c r="K5" s="22"/>
      <c r="L5" s="45"/>
      <c r="M5" s="14"/>
      <c r="N5" s="14"/>
      <c r="O5" s="14"/>
      <c r="P5" s="19"/>
      <c r="Q5" s="23"/>
      <c r="R5" s="23"/>
      <c r="S5" s="36"/>
      <c r="T5" s="23"/>
      <c r="U5" s="23"/>
      <c r="V5" s="46"/>
      <c r="W5" s="22"/>
      <c r="X5" s="23"/>
      <c r="Y5" s="23"/>
      <c r="Z5" s="2"/>
      <c r="AA5" s="23"/>
      <c r="AB5" s="23"/>
      <c r="AC5" s="23"/>
      <c r="AD5" s="23"/>
      <c r="AE5" s="23"/>
      <c r="AF5" s="30"/>
      <c r="AG5" s="68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7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6"/>
      <c r="I6" s="23"/>
      <c r="J6" s="44"/>
      <c r="K6" s="22"/>
      <c r="L6" s="45"/>
      <c r="M6" s="14"/>
      <c r="N6" s="14"/>
      <c r="O6" s="14"/>
      <c r="P6" s="19"/>
      <c r="Q6" s="23"/>
      <c r="R6" s="23"/>
      <c r="S6" s="36"/>
      <c r="T6" s="23"/>
      <c r="U6" s="23"/>
      <c r="V6" s="46"/>
      <c r="W6" s="22"/>
      <c r="X6" s="23">
        <v>2005</v>
      </c>
      <c r="Y6" s="23" t="s">
        <v>22</v>
      </c>
      <c r="Z6" s="2" t="s">
        <v>17</v>
      </c>
      <c r="AA6" s="23">
        <v>7</v>
      </c>
      <c r="AB6" s="23">
        <v>1</v>
      </c>
      <c r="AC6" s="23">
        <v>8</v>
      </c>
      <c r="AD6" s="23">
        <v>1</v>
      </c>
      <c r="AE6" s="23">
        <v>25</v>
      </c>
      <c r="AF6" s="30">
        <v>0.5</v>
      </c>
      <c r="AG6" s="68">
        <v>50</v>
      </c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7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2006</v>
      </c>
      <c r="C7" s="23"/>
      <c r="D7" s="2" t="s">
        <v>17</v>
      </c>
      <c r="E7" s="23"/>
      <c r="F7" s="23"/>
      <c r="G7" s="23"/>
      <c r="H7" s="36"/>
      <c r="I7" s="23"/>
      <c r="J7" s="44"/>
      <c r="K7" s="22"/>
      <c r="L7" s="45"/>
      <c r="M7" s="14"/>
      <c r="N7" s="14"/>
      <c r="O7" s="14"/>
      <c r="P7" s="19"/>
      <c r="Q7" s="23">
        <v>3</v>
      </c>
      <c r="R7" s="23">
        <v>0</v>
      </c>
      <c r="S7" s="36">
        <v>2</v>
      </c>
      <c r="T7" s="23">
        <v>2</v>
      </c>
      <c r="U7" s="23">
        <v>8</v>
      </c>
      <c r="V7" s="46">
        <v>0.308</v>
      </c>
      <c r="W7" s="22">
        <v>26</v>
      </c>
      <c r="X7" s="23">
        <v>2006</v>
      </c>
      <c r="Y7" s="23" t="s">
        <v>16</v>
      </c>
      <c r="Z7" s="2" t="s">
        <v>17</v>
      </c>
      <c r="AA7" s="23">
        <v>14</v>
      </c>
      <c r="AB7" s="23">
        <v>1</v>
      </c>
      <c r="AC7" s="23">
        <v>9</v>
      </c>
      <c r="AD7" s="23">
        <v>8</v>
      </c>
      <c r="AE7" s="23">
        <v>53</v>
      </c>
      <c r="AF7" s="30">
        <v>0.63090000000000002</v>
      </c>
      <c r="AG7" s="68">
        <v>84</v>
      </c>
      <c r="AH7" s="14"/>
      <c r="AI7" s="14"/>
      <c r="AJ7" s="14"/>
      <c r="AK7" s="14"/>
      <c r="AL7" s="19"/>
      <c r="AM7" s="23">
        <v>7</v>
      </c>
      <c r="AN7" s="23">
        <v>0</v>
      </c>
      <c r="AO7" s="23">
        <v>4</v>
      </c>
      <c r="AP7" s="23">
        <v>1</v>
      </c>
      <c r="AQ7" s="23">
        <v>26</v>
      </c>
      <c r="AR7" s="47">
        <v>0.70269999999999999</v>
      </c>
      <c r="AS7" s="1">
        <v>37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>
        <v>2007</v>
      </c>
      <c r="C8" s="23"/>
      <c r="D8" s="2" t="s">
        <v>17</v>
      </c>
      <c r="E8" s="23"/>
      <c r="F8" s="23"/>
      <c r="G8" s="23"/>
      <c r="H8" s="36"/>
      <c r="I8" s="23"/>
      <c r="J8" s="44"/>
      <c r="K8" s="22"/>
      <c r="L8" s="45"/>
      <c r="M8" s="14"/>
      <c r="N8" s="14"/>
      <c r="O8" s="14"/>
      <c r="P8" s="19"/>
      <c r="Q8" s="23">
        <v>3</v>
      </c>
      <c r="R8" s="23">
        <v>0</v>
      </c>
      <c r="S8" s="36">
        <v>2</v>
      </c>
      <c r="T8" s="23">
        <v>0</v>
      </c>
      <c r="U8" s="23">
        <v>6</v>
      </c>
      <c r="V8" s="46">
        <v>0.35299999999999998</v>
      </c>
      <c r="W8" s="22">
        <v>17</v>
      </c>
      <c r="X8" s="23">
        <v>2007</v>
      </c>
      <c r="Y8" s="23" t="s">
        <v>16</v>
      </c>
      <c r="Z8" s="2" t="s">
        <v>17</v>
      </c>
      <c r="AA8" s="23">
        <v>14</v>
      </c>
      <c r="AB8" s="23">
        <v>0</v>
      </c>
      <c r="AC8" s="23">
        <v>17</v>
      </c>
      <c r="AD8" s="23">
        <v>10</v>
      </c>
      <c r="AE8" s="23">
        <v>40</v>
      </c>
      <c r="AF8" s="30">
        <v>0.51280000000000003</v>
      </c>
      <c r="AG8" s="68">
        <v>78</v>
      </c>
      <c r="AH8" s="14"/>
      <c r="AI8" s="14"/>
      <c r="AJ8" s="14"/>
      <c r="AK8" s="14"/>
      <c r="AL8" s="19"/>
      <c r="AM8" s="23">
        <v>5</v>
      </c>
      <c r="AN8" s="23">
        <v>0</v>
      </c>
      <c r="AO8" s="23">
        <v>4</v>
      </c>
      <c r="AP8" s="23">
        <v>1</v>
      </c>
      <c r="AQ8" s="23">
        <v>4</v>
      </c>
      <c r="AR8" s="47">
        <v>0.28570000000000001</v>
      </c>
      <c r="AS8" s="1">
        <v>14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/>
      <c r="C9" s="24"/>
      <c r="D9" s="2"/>
      <c r="E9" s="23"/>
      <c r="F9" s="23"/>
      <c r="G9" s="23"/>
      <c r="H9" s="36"/>
      <c r="I9" s="23"/>
      <c r="J9" s="44"/>
      <c r="K9" s="22"/>
      <c r="L9" s="45"/>
      <c r="M9" s="14"/>
      <c r="N9" s="14"/>
      <c r="O9" s="14"/>
      <c r="P9" s="19"/>
      <c r="Q9" s="23"/>
      <c r="R9" s="23"/>
      <c r="S9" s="36"/>
      <c r="T9" s="23"/>
      <c r="U9" s="23"/>
      <c r="V9" s="46"/>
      <c r="W9" s="22"/>
      <c r="X9" s="23">
        <v>2008</v>
      </c>
      <c r="Y9" s="23" t="s">
        <v>20</v>
      </c>
      <c r="Z9" s="2" t="s">
        <v>17</v>
      </c>
      <c r="AA9" s="23">
        <v>10</v>
      </c>
      <c r="AB9" s="23">
        <v>1</v>
      </c>
      <c r="AC9" s="23">
        <v>10</v>
      </c>
      <c r="AD9" s="23">
        <v>6</v>
      </c>
      <c r="AE9" s="23">
        <v>37</v>
      </c>
      <c r="AF9" s="30">
        <v>0.5</v>
      </c>
      <c r="AG9" s="68">
        <v>74</v>
      </c>
      <c r="AH9" s="14"/>
      <c r="AI9" s="14"/>
      <c r="AJ9" s="14"/>
      <c r="AK9" s="14"/>
      <c r="AL9" s="19"/>
      <c r="AM9" s="23">
        <v>2</v>
      </c>
      <c r="AN9" s="23">
        <v>0</v>
      </c>
      <c r="AO9" s="23">
        <v>0</v>
      </c>
      <c r="AP9" s="23">
        <v>1</v>
      </c>
      <c r="AQ9" s="23">
        <v>5</v>
      </c>
      <c r="AR9" s="47">
        <v>0.45450000000000002</v>
      </c>
      <c r="AS9" s="1">
        <v>11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24"/>
      <c r="D10" s="2"/>
      <c r="E10" s="23"/>
      <c r="F10" s="23"/>
      <c r="G10" s="23"/>
      <c r="H10" s="36"/>
      <c r="I10" s="23"/>
      <c r="J10" s="44"/>
      <c r="K10" s="22"/>
      <c r="L10" s="45"/>
      <c r="M10" s="14"/>
      <c r="N10" s="14"/>
      <c r="O10" s="14"/>
      <c r="P10" s="19"/>
      <c r="Q10" s="23"/>
      <c r="R10" s="23"/>
      <c r="S10" s="36"/>
      <c r="T10" s="23"/>
      <c r="U10" s="23"/>
      <c r="V10" s="46"/>
      <c r="W10" s="22"/>
      <c r="X10" s="23">
        <v>2009</v>
      </c>
      <c r="Y10" s="23" t="s">
        <v>16</v>
      </c>
      <c r="Z10" s="2" t="s">
        <v>17</v>
      </c>
      <c r="AA10" s="23">
        <v>14</v>
      </c>
      <c r="AB10" s="23">
        <v>0</v>
      </c>
      <c r="AC10" s="23">
        <v>9</v>
      </c>
      <c r="AD10" s="23">
        <v>4</v>
      </c>
      <c r="AE10" s="23">
        <v>41</v>
      </c>
      <c r="AF10" s="30">
        <v>0.51890000000000003</v>
      </c>
      <c r="AG10" s="68">
        <v>79</v>
      </c>
      <c r="AH10" s="14"/>
      <c r="AI10" s="14"/>
      <c r="AJ10" s="14"/>
      <c r="AK10" s="14"/>
      <c r="AL10" s="19"/>
      <c r="AM10" s="23">
        <v>6</v>
      </c>
      <c r="AN10" s="23">
        <v>0</v>
      </c>
      <c r="AO10" s="23">
        <v>4</v>
      </c>
      <c r="AP10" s="23">
        <v>2</v>
      </c>
      <c r="AQ10" s="23">
        <v>22</v>
      </c>
      <c r="AR10" s="47">
        <v>0.56410000000000005</v>
      </c>
      <c r="AS10" s="1">
        <v>39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6"/>
      <c r="I11" s="23"/>
      <c r="J11" s="44"/>
      <c r="K11" s="22"/>
      <c r="L11" s="45"/>
      <c r="M11" s="14"/>
      <c r="N11" s="14"/>
      <c r="O11" s="14"/>
      <c r="P11" s="19"/>
      <c r="Q11" s="23"/>
      <c r="R11" s="23"/>
      <c r="S11" s="36"/>
      <c r="T11" s="23"/>
      <c r="U11" s="23"/>
      <c r="V11" s="46"/>
      <c r="W11" s="22"/>
      <c r="X11" s="23">
        <v>2010</v>
      </c>
      <c r="Y11" s="23" t="s">
        <v>21</v>
      </c>
      <c r="Z11" s="2" t="s">
        <v>17</v>
      </c>
      <c r="AA11" s="23">
        <v>12</v>
      </c>
      <c r="AB11" s="23">
        <v>1</v>
      </c>
      <c r="AC11" s="23">
        <v>13</v>
      </c>
      <c r="AD11" s="23">
        <v>2</v>
      </c>
      <c r="AE11" s="23">
        <v>43</v>
      </c>
      <c r="AF11" s="30">
        <v>0.51190000000000002</v>
      </c>
      <c r="AG11" s="68">
        <v>84</v>
      </c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7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ht="14.25" x14ac:dyDescent="0.2">
      <c r="A12" s="25"/>
      <c r="B12" s="48" t="s">
        <v>31</v>
      </c>
      <c r="C12" s="49"/>
      <c r="D12" s="50"/>
      <c r="E12" s="51">
        <f>SUM(E4:E11)</f>
        <v>0</v>
      </c>
      <c r="F12" s="51">
        <f>SUM(F4:F11)</f>
        <v>0</v>
      </c>
      <c r="G12" s="51">
        <f>SUM(G4:G11)</f>
        <v>0</v>
      </c>
      <c r="H12" s="51">
        <f>SUM(H4:H11)</f>
        <v>0</v>
      </c>
      <c r="I12" s="51">
        <f>SUM(I4:I11)</f>
        <v>0</v>
      </c>
      <c r="J12" s="52">
        <v>0</v>
      </c>
      <c r="K12" s="37">
        <f>SUM(K4:K11)</f>
        <v>0</v>
      </c>
      <c r="L12" s="18"/>
      <c r="M12" s="16"/>
      <c r="N12" s="53"/>
      <c r="O12" s="54"/>
      <c r="P12" s="19"/>
      <c r="Q12" s="51">
        <f>SUM(Q4:Q11)</f>
        <v>6</v>
      </c>
      <c r="R12" s="51">
        <f>SUM(R4:R11)</f>
        <v>0</v>
      </c>
      <c r="S12" s="51">
        <f>SUM(S4:S11)</f>
        <v>4</v>
      </c>
      <c r="T12" s="51">
        <f>SUM(T4:T11)</f>
        <v>2</v>
      </c>
      <c r="U12" s="51">
        <f>SUM(U4:U11)</f>
        <v>14</v>
      </c>
      <c r="V12" s="52">
        <f>PRODUCT(U12/W12)</f>
        <v>0.32558139534883723</v>
      </c>
      <c r="W12" s="37">
        <f>SUM(W4:W11)</f>
        <v>43</v>
      </c>
      <c r="X12" s="12" t="s">
        <v>31</v>
      </c>
      <c r="Y12" s="13"/>
      <c r="Z12" s="11"/>
      <c r="AA12" s="51">
        <f>SUM(AA4:AA11)</f>
        <v>87</v>
      </c>
      <c r="AB12" s="51">
        <f>SUM(AB4:AB11)</f>
        <v>5</v>
      </c>
      <c r="AC12" s="51">
        <f>SUM(AC4:AC11)</f>
        <v>72</v>
      </c>
      <c r="AD12" s="51">
        <f>SUM(AD4:AD11)</f>
        <v>40</v>
      </c>
      <c r="AE12" s="51">
        <f>SUM(AE4:AE11)</f>
        <v>285</v>
      </c>
      <c r="AF12" s="52">
        <f>PRODUCT(AE12/AG12)</f>
        <v>0.53171641791044777</v>
      </c>
      <c r="AG12" s="37">
        <f>SUM(AG4:AG11)</f>
        <v>536</v>
      </c>
      <c r="AH12" s="18"/>
      <c r="AI12" s="16"/>
      <c r="AJ12" s="53"/>
      <c r="AK12" s="54"/>
      <c r="AL12" s="19"/>
      <c r="AM12" s="51">
        <f>SUM(AM4:AM11)</f>
        <v>24</v>
      </c>
      <c r="AN12" s="51">
        <f>SUM(AN4:AN11)</f>
        <v>0</v>
      </c>
      <c r="AO12" s="51">
        <f>SUM(AO4:AO11)</f>
        <v>12</v>
      </c>
      <c r="AP12" s="51">
        <f>SUM(AP4:AP11)</f>
        <v>7</v>
      </c>
      <c r="AQ12" s="51">
        <f>SUM(AQ4:AQ11)</f>
        <v>65</v>
      </c>
      <c r="AR12" s="52">
        <f>PRODUCT(AQ12/AS12)</f>
        <v>0.55555555555555558</v>
      </c>
      <c r="AS12" s="43">
        <f>SUM(AS4:AS11)</f>
        <v>117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6"/>
      <c r="K13" s="22"/>
      <c r="L13" s="19"/>
      <c r="M13" s="19"/>
      <c r="N13" s="19"/>
      <c r="O13" s="19"/>
      <c r="P13" s="25"/>
      <c r="Q13" s="25"/>
      <c r="R13" s="27"/>
      <c r="S13" s="25"/>
      <c r="T13" s="25"/>
      <c r="U13" s="19"/>
      <c r="V13" s="19"/>
      <c r="W13" s="22"/>
      <c r="X13" s="25"/>
      <c r="Y13" s="25"/>
      <c r="Z13" s="25"/>
      <c r="AA13" s="25"/>
      <c r="AB13" s="25"/>
      <c r="AC13" s="25"/>
      <c r="AD13" s="25"/>
      <c r="AE13" s="25"/>
      <c r="AF13" s="26"/>
      <c r="AG13" s="22"/>
      <c r="AH13" s="19"/>
      <c r="AI13" s="19"/>
      <c r="AJ13" s="19"/>
      <c r="AK13" s="19"/>
      <c r="AL13" s="25"/>
      <c r="AM13" s="25"/>
      <c r="AN13" s="27"/>
      <c r="AO13" s="25"/>
      <c r="AP13" s="25"/>
      <c r="AQ13" s="19"/>
      <c r="AR13" s="19"/>
      <c r="AS13" s="22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55" t="s">
        <v>32</v>
      </c>
      <c r="C14" s="56"/>
      <c r="D14" s="57"/>
      <c r="E14" s="11" t="s">
        <v>2</v>
      </c>
      <c r="F14" s="14" t="s">
        <v>6</v>
      </c>
      <c r="G14" s="11" t="s">
        <v>4</v>
      </c>
      <c r="H14" s="14" t="s">
        <v>5</v>
      </c>
      <c r="I14" s="14" t="s">
        <v>8</v>
      </c>
      <c r="J14" s="14" t="s">
        <v>9</v>
      </c>
      <c r="K14" s="19"/>
      <c r="L14" s="14" t="s">
        <v>10</v>
      </c>
      <c r="M14" s="14" t="s">
        <v>11</v>
      </c>
      <c r="N14" s="14" t="s">
        <v>33</v>
      </c>
      <c r="O14" s="14" t="s">
        <v>34</v>
      </c>
      <c r="Q14" s="27"/>
      <c r="R14" s="27" t="s">
        <v>12</v>
      </c>
      <c r="S14" s="27"/>
      <c r="T14" s="25" t="s">
        <v>24</v>
      </c>
      <c r="U14" s="19"/>
      <c r="V14" s="22"/>
      <c r="W14" s="22"/>
      <c r="X14" s="58"/>
      <c r="Y14" s="58"/>
      <c r="Z14" s="58"/>
      <c r="AA14" s="58"/>
      <c r="AB14" s="58"/>
      <c r="AC14" s="27"/>
      <c r="AD14" s="27"/>
      <c r="AE14" s="27"/>
      <c r="AF14" s="25"/>
      <c r="AG14" s="25"/>
      <c r="AH14" s="25"/>
      <c r="AI14" s="25"/>
      <c r="AJ14" s="25"/>
      <c r="AK14" s="25"/>
      <c r="AM14" s="22"/>
      <c r="AN14" s="58"/>
      <c r="AO14" s="58"/>
      <c r="AP14" s="58"/>
      <c r="AQ14" s="58"/>
      <c r="AR14" s="58"/>
      <c r="AS14" s="58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8" t="s">
        <v>35</v>
      </c>
      <c r="C15" s="8"/>
      <c r="D15" s="29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60">
        <v>0</v>
      </c>
      <c r="K15" s="25">
        <v>0</v>
      </c>
      <c r="L15" s="61">
        <v>0</v>
      </c>
      <c r="M15" s="61">
        <v>0</v>
      </c>
      <c r="N15" s="61">
        <v>0</v>
      </c>
      <c r="O15" s="61">
        <v>0</v>
      </c>
      <c r="Q15" s="27"/>
      <c r="R15" s="27"/>
      <c r="S15" s="27"/>
      <c r="T15" s="25" t="s">
        <v>15</v>
      </c>
      <c r="U15" s="25"/>
      <c r="V15" s="25"/>
      <c r="W15" s="25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5"/>
      <c r="AL15" s="25"/>
      <c r="AM15" s="25"/>
      <c r="AN15" s="27"/>
      <c r="AO15" s="27"/>
      <c r="AP15" s="27"/>
      <c r="AQ15" s="27"/>
      <c r="AR15" s="27"/>
      <c r="AS15" s="27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62" t="s">
        <v>13</v>
      </c>
      <c r="C16" s="63"/>
      <c r="D16" s="64"/>
      <c r="E16" s="59">
        <f>PRODUCT(E12+Q12)</f>
        <v>6</v>
      </c>
      <c r="F16" s="59">
        <f>PRODUCT(F12+R12)</f>
        <v>0</v>
      </c>
      <c r="G16" s="59">
        <f>PRODUCT(G12+S12)</f>
        <v>4</v>
      </c>
      <c r="H16" s="59">
        <f>PRODUCT(H12+T12)</f>
        <v>2</v>
      </c>
      <c r="I16" s="59">
        <f>PRODUCT(I12+U12)</f>
        <v>14</v>
      </c>
      <c r="J16" s="60">
        <f>PRODUCT(I16/K16)</f>
        <v>0.32558139534883723</v>
      </c>
      <c r="K16" s="25">
        <f>PRODUCT(K12+W12)</f>
        <v>43</v>
      </c>
      <c r="L16" s="61">
        <v>0</v>
      </c>
      <c r="M16" s="61">
        <v>0</v>
      </c>
      <c r="N16" s="61">
        <v>0</v>
      </c>
      <c r="O16" s="61">
        <v>0</v>
      </c>
      <c r="Q16" s="27"/>
      <c r="R16" s="27"/>
      <c r="S16" s="27"/>
      <c r="T16" s="25" t="s">
        <v>14</v>
      </c>
      <c r="U16" s="25"/>
      <c r="V16" s="25"/>
      <c r="W16" s="25"/>
      <c r="X16" s="25"/>
      <c r="Y16" s="25"/>
      <c r="Z16" s="25"/>
      <c r="AA16" s="25"/>
      <c r="AB16" s="25"/>
      <c r="AC16" s="27"/>
      <c r="AD16" s="27"/>
      <c r="AE16" s="27"/>
      <c r="AF16" s="27"/>
      <c r="AG16" s="27"/>
      <c r="AH16" s="27"/>
      <c r="AI16" s="27"/>
      <c r="AJ16" s="27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1" t="s">
        <v>28</v>
      </c>
      <c r="C17" s="20"/>
      <c r="D17" s="31"/>
      <c r="E17" s="59">
        <f>PRODUCT(AA12+AM12)</f>
        <v>111</v>
      </c>
      <c r="F17" s="59">
        <f>PRODUCT(AB12+AN12)</f>
        <v>5</v>
      </c>
      <c r="G17" s="59">
        <f>PRODUCT(AC12+AO12)</f>
        <v>84</v>
      </c>
      <c r="H17" s="59">
        <f>PRODUCT(AD12+AP12)</f>
        <v>47</v>
      </c>
      <c r="I17" s="59">
        <f>PRODUCT(AE12+AQ12)</f>
        <v>350</v>
      </c>
      <c r="J17" s="60">
        <f>PRODUCT(I17/K17)</f>
        <v>0.53598774885145484</v>
      </c>
      <c r="K17" s="19">
        <f>PRODUCT(AG12+AS12)</f>
        <v>653</v>
      </c>
      <c r="L17" s="61">
        <f>PRODUCT((F17+G17)/E17)</f>
        <v>0.80180180180180183</v>
      </c>
      <c r="M17" s="61">
        <f>PRODUCT(H17/E17)</f>
        <v>0.42342342342342343</v>
      </c>
      <c r="N17" s="61">
        <f>PRODUCT((F17+G17+H17)/E17)</f>
        <v>1.2252252252252251</v>
      </c>
      <c r="O17" s="61">
        <f>PRODUCT(I17/E17)</f>
        <v>3.1531531531531534</v>
      </c>
      <c r="Q17" s="27"/>
      <c r="R17" s="27"/>
      <c r="S17" s="25"/>
      <c r="T17" s="19"/>
      <c r="U17" s="19"/>
      <c r="V17" s="19"/>
      <c r="W17" s="25"/>
      <c r="X17" s="25"/>
      <c r="Y17" s="25"/>
      <c r="Z17" s="25"/>
      <c r="AA17" s="25"/>
      <c r="AB17" s="25"/>
      <c r="AC17" s="27"/>
      <c r="AD17" s="27"/>
      <c r="AE17" s="27"/>
      <c r="AF17" s="27"/>
      <c r="AG17" s="27"/>
      <c r="AH17" s="27"/>
      <c r="AI17" s="27"/>
      <c r="AJ17" s="27"/>
      <c r="AK17" s="25"/>
      <c r="AL17" s="19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65" t="s">
        <v>31</v>
      </c>
      <c r="C18" s="66"/>
      <c r="D18" s="67"/>
      <c r="E18" s="59">
        <f>SUM(E15:E17)</f>
        <v>117</v>
      </c>
      <c r="F18" s="59">
        <f t="shared" ref="F18:I18" si="0">SUM(F15:F17)</f>
        <v>5</v>
      </c>
      <c r="G18" s="59">
        <f t="shared" si="0"/>
        <v>88</v>
      </c>
      <c r="H18" s="59">
        <f t="shared" si="0"/>
        <v>49</v>
      </c>
      <c r="I18" s="59">
        <f t="shared" si="0"/>
        <v>364</v>
      </c>
      <c r="J18" s="60">
        <f>PRODUCT(I18/K18)</f>
        <v>0.52298850574712641</v>
      </c>
      <c r="K18" s="25">
        <f>SUM(K15:K17)</f>
        <v>696</v>
      </c>
      <c r="L18" s="61">
        <f>PRODUCT((F18+G18)/E18)</f>
        <v>0.79487179487179482</v>
      </c>
      <c r="M18" s="61">
        <f>PRODUCT(H18/E18)</f>
        <v>0.41880341880341881</v>
      </c>
      <c r="N18" s="61">
        <f>PRODUCT((F18+G18+H18)/E18)</f>
        <v>1.2136752136752136</v>
      </c>
      <c r="O18" s="61">
        <f>PRODUCT(I18/E18)</f>
        <v>3.1111111111111112</v>
      </c>
      <c r="Q18" s="19"/>
      <c r="R18" s="19"/>
      <c r="S18" s="19"/>
      <c r="T18" s="19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7"/>
      <c r="AF18" s="27"/>
      <c r="AG18" s="27"/>
      <c r="AH18" s="27"/>
      <c r="AI18" s="27"/>
      <c r="AJ18" s="27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19"/>
      <c r="F19" s="19"/>
      <c r="G19" s="19"/>
      <c r="H19" s="19"/>
      <c r="I19" s="19"/>
      <c r="J19" s="25"/>
      <c r="K19" s="25"/>
      <c r="L19" s="19"/>
      <c r="M19" s="19"/>
      <c r="N19" s="19"/>
      <c r="O19" s="19"/>
      <c r="P19" s="25"/>
      <c r="Q19" s="25"/>
      <c r="R19" s="25"/>
      <c r="S19" s="25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9"/>
      <c r="R91" s="19"/>
      <c r="S91" s="19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5"/>
      <c r="AL91" s="19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9"/>
      <c r="R92" s="19"/>
      <c r="S92" s="19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5"/>
      <c r="AL92" s="19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9"/>
      <c r="R93" s="19"/>
      <c r="S93" s="19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5"/>
      <c r="AL93" s="19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19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19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5"/>
      <c r="AL177" s="19"/>
    </row>
    <row r="178" spans="12:38" ht="14.25" x14ac:dyDescent="0.2">
      <c r="L178"/>
      <c r="M178"/>
      <c r="N178"/>
      <c r="O178"/>
      <c r="P178"/>
      <c r="Q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5"/>
      <c r="AL178" s="19"/>
    </row>
    <row r="179" spans="12:38" ht="14.25" x14ac:dyDescent="0.2">
      <c r="L179"/>
      <c r="M179"/>
      <c r="N179"/>
      <c r="O179"/>
      <c r="P179"/>
      <c r="Q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5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5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5"/>
      <c r="AL181" s="19"/>
    </row>
    <row r="182" spans="12:38" ht="14.25" x14ac:dyDescent="0.2">
      <c r="L182" s="19"/>
      <c r="M182" s="19"/>
      <c r="N182" s="19"/>
      <c r="O182" s="19"/>
      <c r="P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5"/>
      <c r="AL182" s="19"/>
    </row>
    <row r="183" spans="12:38" ht="14.25" x14ac:dyDescent="0.2">
      <c r="L183" s="19"/>
      <c r="M183" s="19"/>
      <c r="N183" s="19"/>
      <c r="O183" s="19"/>
      <c r="P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19"/>
      <c r="AL183" s="19"/>
    </row>
    <row r="184" spans="12:38" x14ac:dyDescent="0.25">
      <c r="R184" s="22"/>
      <c r="S184" s="22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</row>
    <row r="185" spans="12:38" x14ac:dyDescent="0.25">
      <c r="R185" s="22"/>
      <c r="S185" s="22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</row>
    <row r="186" spans="12:38" x14ac:dyDescent="0.25">
      <c r="R186" s="22"/>
      <c r="S186" s="22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</row>
    <row r="187" spans="12:38" x14ac:dyDescent="0.25">
      <c r="L187"/>
      <c r="M187"/>
      <c r="N187"/>
      <c r="O187"/>
      <c r="P187"/>
      <c r="R187" s="22"/>
      <c r="S187" s="2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2018-10-29T23:48:22Z</dcterms:modified>
</cp:coreProperties>
</file>